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80" yWindow="468" windowWidth="20736" windowHeight="11760" tabRatio="500" activeTab="0"/>
  </bookViews>
  <sheets>
    <sheet name="skippers ranking" sheetId="1" r:id="rId1"/>
    <sheet name="team ranking" sheetId="2" r:id="rId2"/>
    <sheet name="Results2023" sheetId="3" r:id="rId3"/>
  </sheets>
  <definedNames>
    <definedName name="OLE_LINK1" localSheetId="2">'Results2023'!#REF!</definedName>
  </definedNames>
  <calcPr fullCalcOnLoad="1"/>
</workbook>
</file>

<file path=xl/sharedStrings.xml><?xml version="1.0" encoding="utf-8"?>
<sst xmlns="http://schemas.openxmlformats.org/spreadsheetml/2006/main" count="206" uniqueCount="96">
  <si>
    <t>занятое место/final position</t>
  </si>
  <si>
    <t>число участников/number of competitors</t>
  </si>
  <si>
    <t>RUS 91</t>
  </si>
  <si>
    <t>RUS 48</t>
  </si>
  <si>
    <t>RUS 81</t>
  </si>
  <si>
    <t>RUS 678</t>
  </si>
  <si>
    <t>R = ((N-X)+1)*К</t>
  </si>
  <si>
    <t xml:space="preserve">РУЛЕВОЙ               </t>
  </si>
  <si>
    <t xml:space="preserve">РЕЙТИНГ </t>
  </si>
  <si>
    <t>РОССИЙСКАЯ АССОЦИАЦИЯ ЯХТ КЛАССА «ДРАКОН»</t>
  </si>
  <si>
    <t xml:space="preserve">КОМАНДА      </t>
  </si>
  <si>
    <t>RUS 31</t>
  </si>
  <si>
    <t>RUS 34</t>
  </si>
  <si>
    <t>РЕЙТИНГ Классический Кубок</t>
  </si>
  <si>
    <t>РЕЙТИНГ Серебряный Кубок</t>
  </si>
  <si>
    <t>РЕЙТИНГ    Чемпионат России</t>
  </si>
  <si>
    <t>Чемпионат России</t>
  </si>
  <si>
    <t xml:space="preserve">Сенаторов Михаил </t>
  </si>
  <si>
    <t>Сенаторов Михаил</t>
  </si>
  <si>
    <t>RUS 32</t>
  </si>
  <si>
    <t>RUS 55</t>
  </si>
  <si>
    <t>RUS 86</t>
  </si>
  <si>
    <t>Федотов Степан</t>
  </si>
  <si>
    <t>RUS 18</t>
  </si>
  <si>
    <t>RUS 651</t>
  </si>
  <si>
    <t>RUS 14</t>
  </si>
  <si>
    <t>RUS 17</t>
  </si>
  <si>
    <t>Севостьянов Андрей</t>
  </si>
  <si>
    <t>Бирюков Сергей</t>
  </si>
  <si>
    <t>Фогельсон Виктор</t>
  </si>
  <si>
    <t>Латкин Борис</t>
  </si>
  <si>
    <t xml:space="preserve">РЕЙТИНГОВАЯ РЕГАТА </t>
  </si>
  <si>
    <t>КЛАССИЧЕСКИЙ КУБОК</t>
  </si>
  <si>
    <t>ЧЕМПИОНАТ РОССИИ</t>
  </si>
  <si>
    <t>коэффициент регаты / weight of regata</t>
  </si>
  <si>
    <t>RUS 171</t>
  </si>
  <si>
    <t>RUS 77</t>
  </si>
  <si>
    <t xml:space="preserve">Ренни Оксана </t>
  </si>
  <si>
    <t>Серебряный кубок</t>
  </si>
  <si>
    <t>Язиков Сергей</t>
  </si>
  <si>
    <t>Чайкин Михаил</t>
  </si>
  <si>
    <t>Куликов Александр</t>
  </si>
  <si>
    <t>Маркасов Сергей</t>
  </si>
  <si>
    <t>Ганкевич Максим</t>
  </si>
  <si>
    <t>Панков Александр</t>
  </si>
  <si>
    <t>Классический Кубок</t>
  </si>
  <si>
    <t>СЕРЕБРЯНЫЙ КУБОК</t>
  </si>
  <si>
    <t>Сумма рейтинга по 3м регатам</t>
  </si>
  <si>
    <t>RUS 60</t>
  </si>
  <si>
    <t>RUS 35</t>
  </si>
  <si>
    <t>RUS 6</t>
  </si>
  <si>
    <t>МАРКАСОВ Сергей</t>
  </si>
  <si>
    <t>БОРОДИНОВ Сергей</t>
  </si>
  <si>
    <t xml:space="preserve">СЕНАТОРОВ Михаил </t>
  </si>
  <si>
    <t>СЕНАТОРОВ Василий</t>
  </si>
  <si>
    <t>ПУШКИН Андрей</t>
  </si>
  <si>
    <t>СОКОЛОВ Александр</t>
  </si>
  <si>
    <t>ФОГЕЛЬСОН Виктор</t>
  </si>
  <si>
    <t>ШМИД Александр</t>
  </si>
  <si>
    <t>ЛАТКИН Борис</t>
  </si>
  <si>
    <t>КУЛИКОВ Александр</t>
  </si>
  <si>
    <t>ГАЛЛО Виталий</t>
  </si>
  <si>
    <t>СКРИПКИН Юрий</t>
  </si>
  <si>
    <t>ФЕДОТОВ Степан</t>
  </si>
  <si>
    <t>RUS 131</t>
  </si>
  <si>
    <t>НОВОДЕРЁЖКИН Андрей</t>
  </si>
  <si>
    <t>RUS 19</t>
  </si>
  <si>
    <t>ЯЗИКОВ Сергей</t>
  </si>
  <si>
    <t>БИРЮКОВ Сергей</t>
  </si>
  <si>
    <t>RUS 15</t>
  </si>
  <si>
    <t>ДЖИЕНБАЕВ Сергей</t>
  </si>
  <si>
    <t>RUS 13</t>
  </si>
  <si>
    <t>ПАНКОВ Александр</t>
  </si>
  <si>
    <t>КРИШТАЛЬ Борис</t>
  </si>
  <si>
    <t xml:space="preserve">РЕННИ Оксана </t>
  </si>
  <si>
    <t>СЕВОСТЬЯНОВ Андрей</t>
  </si>
  <si>
    <t>Бородинов Сергей</t>
  </si>
  <si>
    <t>EST 13</t>
  </si>
  <si>
    <t>Скрипкин Юрий</t>
  </si>
  <si>
    <t>Григорьева Юлия</t>
  </si>
  <si>
    <t>Хабаров Борис</t>
  </si>
  <si>
    <t xml:space="preserve">Соколов Александр </t>
  </si>
  <si>
    <t>Соколов Александр</t>
  </si>
  <si>
    <t>Кузьминых Евгений</t>
  </si>
  <si>
    <t>Ренни Оксана</t>
  </si>
  <si>
    <t>RUS 91/EST 13</t>
  </si>
  <si>
    <t>ИТОГОВЫЙ РЕЙТИНГ
   2023</t>
  </si>
  <si>
    <t>НАЦИОНАЛЬНЫЙ РЕЙТИНГ КОМАНД 2023</t>
  </si>
  <si>
    <t>НАЦИОНАЛЬНЫЙ РЕЙТИНГ РУЛЕВЫХ 2023</t>
  </si>
  <si>
    <t>Сенаторов Василий</t>
  </si>
  <si>
    <t>Пушкин Андрей</t>
  </si>
  <si>
    <t>Шмид Александр</t>
  </si>
  <si>
    <t>Галло Виталий</t>
  </si>
  <si>
    <t>Новодерёжкин Андрей</t>
  </si>
  <si>
    <t>Джиенбаев Сергей</t>
  </si>
  <si>
    <t>Кришталь Борис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</si>
</sst>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RUB&quot;;\-#,##0\ &quot;RUB&quot;"/>
    <numFmt numFmtId="165" formatCode="#,##0\ &quot;RUB&quot;;[Red]\-#,##0\ &quot;RUB&quot;"/>
    <numFmt numFmtId="166" formatCode="#,##0.00\ &quot;RUB&quot;;\-#,##0.00\ &quot;RUB&quot;"/>
    <numFmt numFmtId="167" formatCode="#,##0.00\ &quot;RUB&quot;;[Red]\-#,##0.00\ &quot;RUB&quot;"/>
    <numFmt numFmtId="168" formatCode="_-* #,##0\ &quot;RUB&quot;_-;\-* #,##0\ &quot;RUB&quot;_-;_-* &quot;-&quot;\ &quot;RUB&quot;_-;_-@_-"/>
    <numFmt numFmtId="169" formatCode="_-* #,##0_-;\-* #,##0_-;_-* &quot;-&quot;_-;_-@_-"/>
    <numFmt numFmtId="170" formatCode="_-* #,##0.00\ &quot;RUB&quot;_-;\-* #,##0.00\ &quot;RUB&quot;_-;_-* &quot;-&quot;??\ &quot;RUB&quot;_-;_-@_-"/>
    <numFmt numFmtId="171" formatCode="_-* #,##0.00_-;\-* #,##0.00_-;_-* &quot;-&quot;??_-;_-@_-"/>
    <numFmt numFmtId="172" formatCode="&quot;RUB&quot;#,##0_);\(&quot;RUB&quot;#,##0\)"/>
    <numFmt numFmtId="173" formatCode="&quot;RUB&quot;#,##0_);[Red]\(&quot;RUB&quot;#,##0\)"/>
    <numFmt numFmtId="174" formatCode="&quot;RUB&quot;#,##0.00_);\(&quot;RUB&quot;#,##0.00\)"/>
    <numFmt numFmtId="175" formatCode="&quot;RUB&quot;#,##0.00_);[Red]\(&quot;RUB&quot;#,##0.00\)"/>
    <numFmt numFmtId="176" formatCode="_(&quot;RUB&quot;* #,##0_);_(&quot;RUB&quot;* \(#,##0\);_(&quot;RUB&quot;* &quot;-&quot;_);_(@_)"/>
    <numFmt numFmtId="177" formatCode="_(* #,##0_);_(* \(#,##0\);_(* &quot;-&quot;_);_(@_)"/>
    <numFmt numFmtId="178" formatCode="_(&quot;RUB&quot;* #,##0.00_);_(&quot;RUB&quot;* \(#,##0.00\);_(&quot;RUB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2"/>
      <color indexed="12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color indexed="10"/>
      <name val="Verdana"/>
      <family val="2"/>
    </font>
    <font>
      <sz val="14"/>
      <name val="Verdana"/>
      <family val="2"/>
    </font>
    <font>
      <b/>
      <sz val="14"/>
      <color indexed="18"/>
      <name val="Times New Roman"/>
      <family val="1"/>
    </font>
    <font>
      <b/>
      <sz val="14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17" fillId="16" borderId="0" applyNumberFormat="0" applyBorder="0" applyAlignment="0" applyProtection="0"/>
    <xf numFmtId="0" fontId="21" fillId="2" borderId="1" applyNumberFormat="0" applyAlignment="0" applyProtection="0"/>
    <xf numFmtId="0" fontId="23" fillId="14" borderId="2" applyNumberFormat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9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85" fontId="1" fillId="0" borderId="19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2" fontId="0" fillId="0" borderId="57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tabSelected="1" zoomScale="55" zoomScaleNormal="55" zoomScalePageLayoutView="0" workbookViewId="0" topLeftCell="A4">
      <selection activeCell="P9" sqref="P9"/>
    </sheetView>
  </sheetViews>
  <sheetFormatPr defaultColWidth="9.00390625" defaultRowHeight="12.75"/>
  <cols>
    <col min="1" max="1" width="11.00390625" style="0" customWidth="1"/>
    <col min="2" max="2" width="10.625" style="4" customWidth="1"/>
    <col min="3" max="3" width="26.875" style="2" customWidth="1"/>
    <col min="4" max="4" width="15.875" style="4" customWidth="1"/>
    <col min="5" max="6" width="19.625" style="1" customWidth="1"/>
    <col min="7" max="7" width="18.50390625" style="1" customWidth="1"/>
    <col min="8" max="8" width="15.00390625" style="6" customWidth="1"/>
    <col min="9" max="10" width="15.875" style="4" customWidth="1"/>
    <col min="11" max="11" width="14.375" style="4" customWidth="1"/>
    <col min="12" max="12" width="15.50390625" style="5" customWidth="1"/>
    <col min="13" max="16384" width="11.00390625" style="0" customWidth="1"/>
  </cols>
  <sheetData>
    <row r="2" spans="2:12" s="7" customFormat="1" ht="17.25">
      <c r="B2" s="8"/>
      <c r="C2" s="91" t="s">
        <v>9</v>
      </c>
      <c r="D2" s="91"/>
      <c r="E2" s="92"/>
      <c r="F2" s="92"/>
      <c r="G2" s="92"/>
      <c r="H2" s="92"/>
      <c r="I2" s="92"/>
      <c r="J2" s="92"/>
      <c r="K2" s="92"/>
      <c r="L2" s="92"/>
    </row>
    <row r="3" ht="12">
      <c r="C3" s="3"/>
    </row>
    <row r="4" spans="3:12" ht="15">
      <c r="C4" s="93" t="s">
        <v>88</v>
      </c>
      <c r="D4" s="93"/>
      <c r="E4" s="94"/>
      <c r="F4" s="94"/>
      <c r="G4" s="94"/>
      <c r="H4" s="94"/>
      <c r="I4" s="94"/>
      <c r="J4" s="94"/>
      <c r="K4" s="94"/>
      <c r="L4" s="94"/>
    </row>
    <row r="5" ht="12">
      <c r="C5" s="3"/>
    </row>
    <row r="6" spans="3:6" ht="12.75" thickBot="1">
      <c r="C6" s="3"/>
      <c r="F6" s="1" t="s">
        <v>6</v>
      </c>
    </row>
    <row r="7" spans="2:12" ht="37.5" customHeight="1" thickBot="1">
      <c r="B7" s="78" t="s">
        <v>8</v>
      </c>
      <c r="C7" s="97" t="s">
        <v>7</v>
      </c>
      <c r="D7" s="89" t="s">
        <v>10</v>
      </c>
      <c r="E7" s="95" t="s">
        <v>31</v>
      </c>
      <c r="F7" s="96"/>
      <c r="G7" s="96"/>
      <c r="H7" s="47" t="s">
        <v>15</v>
      </c>
      <c r="I7" s="102" t="s">
        <v>14</v>
      </c>
      <c r="J7" s="86" t="s">
        <v>13</v>
      </c>
      <c r="K7" s="86" t="s">
        <v>47</v>
      </c>
      <c r="L7" s="99" t="s">
        <v>86</v>
      </c>
    </row>
    <row r="8" spans="2:12" ht="38.25" customHeight="1">
      <c r="B8" s="79"/>
      <c r="C8" s="46"/>
      <c r="D8" s="90"/>
      <c r="E8" s="11" t="s">
        <v>33</v>
      </c>
      <c r="F8" s="17" t="s">
        <v>46</v>
      </c>
      <c r="G8" s="18" t="s">
        <v>32</v>
      </c>
      <c r="H8" s="48"/>
      <c r="I8" s="103"/>
      <c r="J8" s="87"/>
      <c r="K8" s="87"/>
      <c r="L8" s="100"/>
    </row>
    <row r="9" spans="2:12" ht="12.75" customHeight="1">
      <c r="B9" s="79"/>
      <c r="C9" s="46"/>
      <c r="D9" s="90"/>
      <c r="E9" s="81" t="s">
        <v>1</v>
      </c>
      <c r="F9" s="82"/>
      <c r="G9" s="82"/>
      <c r="H9" s="48"/>
      <c r="I9" s="103"/>
      <c r="J9" s="87"/>
      <c r="K9" s="87"/>
      <c r="L9" s="100"/>
    </row>
    <row r="10" spans="2:12" ht="24.75" customHeight="1">
      <c r="B10" s="79"/>
      <c r="C10" s="46"/>
      <c r="D10" s="90"/>
      <c r="E10" s="19">
        <f>COUNT(E15:E40)</f>
        <v>21</v>
      </c>
      <c r="F10" s="19">
        <f>COUNT(F15:F40)</f>
        <v>13</v>
      </c>
      <c r="G10" s="19">
        <f>COUNT(G15:G40)</f>
        <v>13</v>
      </c>
      <c r="H10" s="48"/>
      <c r="I10" s="103"/>
      <c r="J10" s="87"/>
      <c r="K10" s="87"/>
      <c r="L10" s="100"/>
    </row>
    <row r="11" spans="2:12" ht="24.75" customHeight="1">
      <c r="B11" s="79"/>
      <c r="C11" s="46"/>
      <c r="D11" s="90"/>
      <c r="E11" s="81" t="s">
        <v>34</v>
      </c>
      <c r="F11" s="81"/>
      <c r="G11" s="81"/>
      <c r="H11" s="48"/>
      <c r="I11" s="103"/>
      <c r="J11" s="87"/>
      <c r="K11" s="87"/>
      <c r="L11" s="100"/>
    </row>
    <row r="12" spans="2:12" ht="24.75" customHeight="1">
      <c r="B12" s="79"/>
      <c r="C12" s="46"/>
      <c r="D12" s="90"/>
      <c r="E12" s="20">
        <v>1.2</v>
      </c>
      <c r="F12" s="14">
        <v>1.1</v>
      </c>
      <c r="G12" s="49">
        <v>1</v>
      </c>
      <c r="H12" s="48"/>
      <c r="I12" s="103"/>
      <c r="J12" s="87"/>
      <c r="K12" s="87"/>
      <c r="L12" s="100"/>
    </row>
    <row r="13" spans="2:12" ht="21" customHeight="1">
      <c r="B13" s="79"/>
      <c r="C13" s="46"/>
      <c r="D13" s="90"/>
      <c r="E13" s="83" t="s">
        <v>0</v>
      </c>
      <c r="F13" s="84"/>
      <c r="G13" s="84"/>
      <c r="H13" s="48"/>
      <c r="I13" s="103"/>
      <c r="J13" s="87"/>
      <c r="K13" s="87"/>
      <c r="L13" s="100"/>
    </row>
    <row r="14" spans="2:12" ht="10.5" customHeight="1" thickBot="1">
      <c r="B14" s="80"/>
      <c r="C14" s="46"/>
      <c r="D14" s="90"/>
      <c r="E14" s="85"/>
      <c r="F14" s="85"/>
      <c r="G14" s="85"/>
      <c r="H14" s="98"/>
      <c r="I14" s="104"/>
      <c r="J14" s="88"/>
      <c r="K14" s="88"/>
      <c r="L14" s="101"/>
    </row>
    <row r="15" spans="2:12" ht="24.75" customHeight="1">
      <c r="B15" s="26">
        <v>1</v>
      </c>
      <c r="C15" s="40" t="s">
        <v>17</v>
      </c>
      <c r="D15" s="73" t="s">
        <v>11</v>
      </c>
      <c r="E15" s="67">
        <v>2</v>
      </c>
      <c r="F15" s="15">
        <v>1</v>
      </c>
      <c r="G15" s="62">
        <v>1</v>
      </c>
      <c r="H15" s="28">
        <f aca="true" t="shared" si="0" ref="H15:H40">IF(E15&gt;0,(($E$10-E15)+1)*$E$12,0)</f>
        <v>24</v>
      </c>
      <c r="I15" s="29">
        <f aca="true" t="shared" si="1" ref="I15:I40">IF(F15&gt;0,(($F$10-F15)+1)*$F$12,0)</f>
        <v>14.3</v>
      </c>
      <c r="J15" s="30">
        <f aca="true" t="shared" si="2" ref="J15:J40">IF(G15&gt;0,(($G$10-G15)+1)*$G$12,0)</f>
        <v>13</v>
      </c>
      <c r="K15" s="43">
        <f aca="true" t="shared" si="3" ref="K15:K40">SUM(H15:J15)</f>
        <v>51.3</v>
      </c>
      <c r="L15" s="31">
        <f aca="true" t="shared" si="4" ref="L15:L40">SUM(H15:J15)-MIN(H15,I15,J15)</f>
        <v>38.3</v>
      </c>
    </row>
    <row r="16" spans="2:12" ht="24.75" customHeight="1">
      <c r="B16" s="10">
        <v>2</v>
      </c>
      <c r="C16" s="76" t="s">
        <v>42</v>
      </c>
      <c r="D16" s="74" t="s">
        <v>35</v>
      </c>
      <c r="E16" s="68">
        <v>1</v>
      </c>
      <c r="F16" s="66"/>
      <c r="G16" s="69">
        <v>5</v>
      </c>
      <c r="H16" s="22">
        <f t="shared" si="0"/>
        <v>25.2</v>
      </c>
      <c r="I16" s="23">
        <f t="shared" si="1"/>
        <v>0</v>
      </c>
      <c r="J16" s="24">
        <f t="shared" si="2"/>
        <v>9</v>
      </c>
      <c r="K16" s="44">
        <f t="shared" si="3"/>
        <v>34.2</v>
      </c>
      <c r="L16" s="25">
        <f t="shared" si="4"/>
        <v>34.2</v>
      </c>
    </row>
    <row r="17" spans="2:12" ht="24.75" customHeight="1">
      <c r="B17" s="10">
        <v>3</v>
      </c>
      <c r="C17" s="76" t="s">
        <v>76</v>
      </c>
      <c r="D17" s="74" t="s">
        <v>4</v>
      </c>
      <c r="E17" s="68">
        <v>3</v>
      </c>
      <c r="F17" s="66">
        <v>5</v>
      </c>
      <c r="G17" s="69"/>
      <c r="H17" s="22">
        <f t="shared" si="0"/>
        <v>22.8</v>
      </c>
      <c r="I17" s="23">
        <f t="shared" si="1"/>
        <v>9.9</v>
      </c>
      <c r="J17" s="24">
        <f t="shared" si="2"/>
        <v>0</v>
      </c>
      <c r="K17" s="44">
        <f t="shared" si="3"/>
        <v>32.7</v>
      </c>
      <c r="L17" s="25">
        <f t="shared" si="4"/>
        <v>32.7</v>
      </c>
    </row>
    <row r="18" spans="2:12" ht="24.75" customHeight="1">
      <c r="B18" s="10">
        <v>4</v>
      </c>
      <c r="C18" s="76" t="s">
        <v>29</v>
      </c>
      <c r="D18" s="74" t="s">
        <v>49</v>
      </c>
      <c r="E18" s="68">
        <v>7</v>
      </c>
      <c r="F18" s="66">
        <v>2</v>
      </c>
      <c r="G18" s="69">
        <v>2</v>
      </c>
      <c r="H18" s="22">
        <f t="shared" si="0"/>
        <v>18</v>
      </c>
      <c r="I18" s="23">
        <f t="shared" si="1"/>
        <v>13.200000000000001</v>
      </c>
      <c r="J18" s="24">
        <f t="shared" si="2"/>
        <v>12</v>
      </c>
      <c r="K18" s="44">
        <f t="shared" si="3"/>
        <v>43.2</v>
      </c>
      <c r="L18" s="25">
        <f t="shared" si="4"/>
        <v>31.200000000000003</v>
      </c>
    </row>
    <row r="19" spans="2:12" ht="24.75" customHeight="1">
      <c r="B19" s="10">
        <v>5</v>
      </c>
      <c r="C19" s="76" t="s">
        <v>82</v>
      </c>
      <c r="D19" s="74" t="s">
        <v>3</v>
      </c>
      <c r="E19" s="68">
        <v>6</v>
      </c>
      <c r="F19" s="66">
        <v>13</v>
      </c>
      <c r="G19" s="69">
        <v>4</v>
      </c>
      <c r="H19" s="22">
        <f t="shared" si="0"/>
        <v>19.2</v>
      </c>
      <c r="I19" s="23">
        <f t="shared" si="1"/>
        <v>1.1</v>
      </c>
      <c r="J19" s="24">
        <f t="shared" si="2"/>
        <v>10</v>
      </c>
      <c r="K19" s="44">
        <f t="shared" si="3"/>
        <v>30.3</v>
      </c>
      <c r="L19" s="25">
        <f t="shared" si="4"/>
        <v>29.2</v>
      </c>
    </row>
    <row r="20" spans="2:12" ht="24.75" customHeight="1">
      <c r="B20" s="10">
        <v>6</v>
      </c>
      <c r="C20" s="76" t="s">
        <v>30</v>
      </c>
      <c r="D20" s="74" t="s">
        <v>19</v>
      </c>
      <c r="E20" s="68">
        <v>9</v>
      </c>
      <c r="F20" s="66">
        <v>3</v>
      </c>
      <c r="G20" s="69">
        <v>3</v>
      </c>
      <c r="H20" s="22">
        <f t="shared" si="0"/>
        <v>15.6</v>
      </c>
      <c r="I20" s="23">
        <f t="shared" si="1"/>
        <v>12.100000000000001</v>
      </c>
      <c r="J20" s="24">
        <f t="shared" si="2"/>
        <v>11</v>
      </c>
      <c r="K20" s="44">
        <f t="shared" si="3"/>
        <v>38.7</v>
      </c>
      <c r="L20" s="25">
        <f t="shared" si="4"/>
        <v>27.700000000000003</v>
      </c>
    </row>
    <row r="21" spans="2:12" ht="24.75" customHeight="1">
      <c r="B21" s="10">
        <v>7</v>
      </c>
      <c r="C21" s="76" t="s">
        <v>41</v>
      </c>
      <c r="D21" s="74" t="s">
        <v>36</v>
      </c>
      <c r="E21" s="68">
        <v>10</v>
      </c>
      <c r="F21" s="66">
        <v>4</v>
      </c>
      <c r="G21" s="69">
        <v>6</v>
      </c>
      <c r="H21" s="22">
        <f t="shared" si="0"/>
        <v>14.399999999999999</v>
      </c>
      <c r="I21" s="23">
        <f t="shared" si="1"/>
        <v>11</v>
      </c>
      <c r="J21" s="24">
        <f t="shared" si="2"/>
        <v>8</v>
      </c>
      <c r="K21" s="44">
        <f t="shared" si="3"/>
        <v>33.4</v>
      </c>
      <c r="L21" s="25">
        <f t="shared" si="4"/>
        <v>25.4</v>
      </c>
    </row>
    <row r="22" spans="2:12" ht="24.75" customHeight="1">
      <c r="B22" s="10">
        <v>8</v>
      </c>
      <c r="C22" s="76" t="s">
        <v>89</v>
      </c>
      <c r="D22" s="74" t="s">
        <v>12</v>
      </c>
      <c r="E22" s="68">
        <v>4</v>
      </c>
      <c r="F22" s="66"/>
      <c r="G22" s="69"/>
      <c r="H22" s="22">
        <f t="shared" si="0"/>
        <v>21.599999999999998</v>
      </c>
      <c r="I22" s="23">
        <f t="shared" si="1"/>
        <v>0</v>
      </c>
      <c r="J22" s="24">
        <f t="shared" si="2"/>
        <v>0</v>
      </c>
      <c r="K22" s="44">
        <f t="shared" si="3"/>
        <v>21.599999999999998</v>
      </c>
      <c r="L22" s="25">
        <f t="shared" si="4"/>
        <v>21.599999999999998</v>
      </c>
    </row>
    <row r="23" spans="2:12" ht="24.75" customHeight="1">
      <c r="B23" s="10">
        <v>9</v>
      </c>
      <c r="C23" s="76" t="s">
        <v>90</v>
      </c>
      <c r="D23" s="74" t="s">
        <v>48</v>
      </c>
      <c r="E23" s="68">
        <v>5</v>
      </c>
      <c r="F23" s="66"/>
      <c r="G23" s="69"/>
      <c r="H23" s="22">
        <f t="shared" si="0"/>
        <v>20.4</v>
      </c>
      <c r="I23" s="23">
        <f t="shared" si="1"/>
        <v>0</v>
      </c>
      <c r="J23" s="24">
        <f t="shared" si="2"/>
        <v>0</v>
      </c>
      <c r="K23" s="44">
        <f t="shared" si="3"/>
        <v>20.4</v>
      </c>
      <c r="L23" s="25">
        <f t="shared" si="4"/>
        <v>20.4</v>
      </c>
    </row>
    <row r="24" spans="2:12" ht="24.75" customHeight="1">
      <c r="B24" s="10">
        <v>10</v>
      </c>
      <c r="C24" s="76" t="s">
        <v>22</v>
      </c>
      <c r="D24" s="74" t="s">
        <v>21</v>
      </c>
      <c r="E24" s="68">
        <v>13</v>
      </c>
      <c r="F24" s="66">
        <v>6</v>
      </c>
      <c r="G24" s="69">
        <v>8</v>
      </c>
      <c r="H24" s="22">
        <f t="shared" si="0"/>
        <v>10.799999999999999</v>
      </c>
      <c r="I24" s="23">
        <f t="shared" si="1"/>
        <v>8.8</v>
      </c>
      <c r="J24" s="24">
        <f t="shared" si="2"/>
        <v>6</v>
      </c>
      <c r="K24" s="44">
        <f t="shared" si="3"/>
        <v>25.6</v>
      </c>
      <c r="L24" s="25">
        <f t="shared" si="4"/>
        <v>19.6</v>
      </c>
    </row>
    <row r="25" spans="2:12" ht="24.75" customHeight="1">
      <c r="B25" s="10">
        <v>11</v>
      </c>
      <c r="C25" s="76" t="s">
        <v>78</v>
      </c>
      <c r="D25" s="74" t="s">
        <v>85</v>
      </c>
      <c r="E25" s="68">
        <v>12</v>
      </c>
      <c r="F25" s="66">
        <v>8</v>
      </c>
      <c r="G25" s="69"/>
      <c r="H25" s="22">
        <f t="shared" si="0"/>
        <v>12</v>
      </c>
      <c r="I25" s="23">
        <f t="shared" si="1"/>
        <v>6.6000000000000005</v>
      </c>
      <c r="J25" s="24">
        <f t="shared" si="2"/>
        <v>0</v>
      </c>
      <c r="K25" s="44">
        <f t="shared" si="3"/>
        <v>18.6</v>
      </c>
      <c r="L25" s="25">
        <f t="shared" si="4"/>
        <v>18.6</v>
      </c>
    </row>
    <row r="26" spans="2:12" ht="24.75" customHeight="1">
      <c r="B26" s="10">
        <v>12</v>
      </c>
      <c r="C26" s="76" t="s">
        <v>91</v>
      </c>
      <c r="D26" s="74" t="s">
        <v>50</v>
      </c>
      <c r="E26" s="68">
        <v>8</v>
      </c>
      <c r="F26" s="66"/>
      <c r="G26" s="69"/>
      <c r="H26" s="22">
        <f t="shared" si="0"/>
        <v>16.8</v>
      </c>
      <c r="I26" s="23">
        <f t="shared" si="1"/>
        <v>0</v>
      </c>
      <c r="J26" s="24">
        <f t="shared" si="2"/>
        <v>0</v>
      </c>
      <c r="K26" s="44">
        <f t="shared" si="3"/>
        <v>16.8</v>
      </c>
      <c r="L26" s="25">
        <f t="shared" si="4"/>
        <v>16.8</v>
      </c>
    </row>
    <row r="27" spans="2:12" ht="24.75" customHeight="1">
      <c r="B27" s="10">
        <v>13</v>
      </c>
      <c r="C27" s="76" t="s">
        <v>92</v>
      </c>
      <c r="D27" s="74" t="s">
        <v>20</v>
      </c>
      <c r="E27" s="68">
        <v>11</v>
      </c>
      <c r="F27" s="66"/>
      <c r="G27" s="69"/>
      <c r="H27" s="22">
        <f t="shared" si="0"/>
        <v>13.2</v>
      </c>
      <c r="I27" s="23">
        <f t="shared" si="1"/>
        <v>0</v>
      </c>
      <c r="J27" s="24">
        <f t="shared" si="2"/>
        <v>0</v>
      </c>
      <c r="K27" s="44">
        <f t="shared" si="3"/>
        <v>13.2</v>
      </c>
      <c r="L27" s="25">
        <f t="shared" si="4"/>
        <v>13.2</v>
      </c>
    </row>
    <row r="28" spans="2:12" ht="24.75" customHeight="1">
      <c r="B28" s="10">
        <v>14</v>
      </c>
      <c r="C28" s="76" t="s">
        <v>28</v>
      </c>
      <c r="D28" s="74" t="s">
        <v>5</v>
      </c>
      <c r="E28" s="68">
        <v>16</v>
      </c>
      <c r="F28" s="66">
        <v>9</v>
      </c>
      <c r="G28" s="69">
        <v>10</v>
      </c>
      <c r="H28" s="22">
        <f t="shared" si="0"/>
        <v>7.199999999999999</v>
      </c>
      <c r="I28" s="23">
        <f t="shared" si="1"/>
        <v>5.5</v>
      </c>
      <c r="J28" s="24">
        <f t="shared" si="2"/>
        <v>4</v>
      </c>
      <c r="K28" s="44">
        <f t="shared" si="3"/>
        <v>16.7</v>
      </c>
      <c r="L28" s="25">
        <f t="shared" si="4"/>
        <v>12.7</v>
      </c>
    </row>
    <row r="29" spans="2:12" ht="24.75" customHeight="1">
      <c r="B29" s="10">
        <v>15</v>
      </c>
      <c r="C29" s="76" t="s">
        <v>79</v>
      </c>
      <c r="D29" s="74" t="s">
        <v>23</v>
      </c>
      <c r="E29" s="68"/>
      <c r="F29" s="66">
        <v>10</v>
      </c>
      <c r="G29" s="69">
        <v>7</v>
      </c>
      <c r="H29" s="22">
        <f t="shared" si="0"/>
        <v>0</v>
      </c>
      <c r="I29" s="23">
        <f t="shared" si="1"/>
        <v>4.4</v>
      </c>
      <c r="J29" s="24">
        <f t="shared" si="2"/>
        <v>7</v>
      </c>
      <c r="K29" s="44">
        <f t="shared" si="3"/>
        <v>11.4</v>
      </c>
      <c r="L29" s="25">
        <f t="shared" si="4"/>
        <v>11.4</v>
      </c>
    </row>
    <row r="30" spans="2:12" ht="24.75" customHeight="1">
      <c r="B30" s="10">
        <v>16</v>
      </c>
      <c r="C30" s="76" t="s">
        <v>93</v>
      </c>
      <c r="D30" s="74" t="s">
        <v>64</v>
      </c>
      <c r="E30" s="68">
        <v>14</v>
      </c>
      <c r="F30" s="66"/>
      <c r="G30" s="69"/>
      <c r="H30" s="22">
        <f t="shared" si="0"/>
        <v>9.6</v>
      </c>
      <c r="I30" s="23">
        <f t="shared" si="1"/>
        <v>0</v>
      </c>
      <c r="J30" s="24">
        <f t="shared" si="2"/>
        <v>0</v>
      </c>
      <c r="K30" s="44">
        <f t="shared" si="3"/>
        <v>9.6</v>
      </c>
      <c r="L30" s="25">
        <f t="shared" si="4"/>
        <v>9.6</v>
      </c>
    </row>
    <row r="31" spans="2:12" ht="24.75" customHeight="1">
      <c r="B31" s="10">
        <v>17</v>
      </c>
      <c r="C31" s="76" t="s">
        <v>39</v>
      </c>
      <c r="D31" s="74" t="s">
        <v>66</v>
      </c>
      <c r="E31" s="68">
        <v>15</v>
      </c>
      <c r="F31" s="66"/>
      <c r="G31" s="69"/>
      <c r="H31" s="22">
        <f t="shared" si="0"/>
        <v>8.4</v>
      </c>
      <c r="I31" s="23">
        <f t="shared" si="1"/>
        <v>0</v>
      </c>
      <c r="J31" s="24">
        <f t="shared" si="2"/>
        <v>0</v>
      </c>
      <c r="K31" s="44">
        <f t="shared" si="3"/>
        <v>8.4</v>
      </c>
      <c r="L31" s="25">
        <f t="shared" si="4"/>
        <v>8.4</v>
      </c>
    </row>
    <row r="32" spans="2:12" ht="24.75" customHeight="1">
      <c r="B32" s="10">
        <v>18</v>
      </c>
      <c r="C32" s="76" t="s">
        <v>43</v>
      </c>
      <c r="D32" s="74" t="s">
        <v>20</v>
      </c>
      <c r="E32" s="68"/>
      <c r="F32" s="66">
        <v>7</v>
      </c>
      <c r="G32" s="69"/>
      <c r="H32" s="22">
        <f t="shared" si="0"/>
        <v>0</v>
      </c>
      <c r="I32" s="23">
        <f t="shared" si="1"/>
        <v>7.700000000000001</v>
      </c>
      <c r="J32" s="24">
        <f t="shared" si="2"/>
        <v>0</v>
      </c>
      <c r="K32" s="44">
        <f t="shared" si="3"/>
        <v>7.700000000000001</v>
      </c>
      <c r="L32" s="25">
        <f t="shared" si="4"/>
        <v>7.700000000000001</v>
      </c>
    </row>
    <row r="33" spans="2:12" ht="24.75" customHeight="1">
      <c r="B33" s="10">
        <v>19</v>
      </c>
      <c r="C33" s="76" t="s">
        <v>94</v>
      </c>
      <c r="D33" s="74" t="s">
        <v>69</v>
      </c>
      <c r="E33" s="68">
        <v>17</v>
      </c>
      <c r="F33" s="66"/>
      <c r="G33" s="69"/>
      <c r="H33" s="22">
        <f t="shared" si="0"/>
        <v>6</v>
      </c>
      <c r="I33" s="23">
        <f t="shared" si="1"/>
        <v>0</v>
      </c>
      <c r="J33" s="24">
        <f t="shared" si="2"/>
        <v>0</v>
      </c>
      <c r="K33" s="44">
        <f t="shared" si="3"/>
        <v>6</v>
      </c>
      <c r="L33" s="25">
        <f t="shared" si="4"/>
        <v>6</v>
      </c>
    </row>
    <row r="34" spans="2:12" ht="24.75" customHeight="1">
      <c r="B34" s="10">
        <v>20</v>
      </c>
      <c r="C34" s="76" t="s">
        <v>37</v>
      </c>
      <c r="D34" s="74" t="s">
        <v>24</v>
      </c>
      <c r="E34" s="68">
        <v>20</v>
      </c>
      <c r="F34" s="66"/>
      <c r="G34" s="69">
        <v>11</v>
      </c>
      <c r="H34" s="22">
        <f t="shared" si="0"/>
        <v>2.4</v>
      </c>
      <c r="I34" s="23">
        <f t="shared" si="1"/>
        <v>0</v>
      </c>
      <c r="J34" s="24">
        <f t="shared" si="2"/>
        <v>3</v>
      </c>
      <c r="K34" s="44">
        <f t="shared" si="3"/>
        <v>5.4</v>
      </c>
      <c r="L34" s="25">
        <f t="shared" si="4"/>
        <v>5.4</v>
      </c>
    </row>
    <row r="35" spans="2:12" ht="24.75" customHeight="1">
      <c r="B35" s="10">
        <v>21</v>
      </c>
      <c r="C35" s="76" t="s">
        <v>83</v>
      </c>
      <c r="D35" s="74" t="s">
        <v>25</v>
      </c>
      <c r="E35" s="68"/>
      <c r="F35" s="66"/>
      <c r="G35" s="69">
        <v>9</v>
      </c>
      <c r="H35" s="22">
        <f t="shared" si="0"/>
        <v>0</v>
      </c>
      <c r="I35" s="23">
        <f t="shared" si="1"/>
        <v>0</v>
      </c>
      <c r="J35" s="24">
        <f t="shared" si="2"/>
        <v>5</v>
      </c>
      <c r="K35" s="44">
        <f t="shared" si="3"/>
        <v>5</v>
      </c>
      <c r="L35" s="25">
        <f t="shared" si="4"/>
        <v>5</v>
      </c>
    </row>
    <row r="36" spans="2:12" ht="24.75" customHeight="1">
      <c r="B36" s="10">
        <v>22</v>
      </c>
      <c r="C36" s="76" t="s">
        <v>44</v>
      </c>
      <c r="D36" s="74" t="s">
        <v>71</v>
      </c>
      <c r="E36" s="68">
        <v>18</v>
      </c>
      <c r="F36" s="66"/>
      <c r="G36" s="69"/>
      <c r="H36" s="22">
        <f t="shared" si="0"/>
        <v>4.8</v>
      </c>
      <c r="I36" s="23">
        <f t="shared" si="1"/>
        <v>0</v>
      </c>
      <c r="J36" s="24">
        <f t="shared" si="2"/>
        <v>0</v>
      </c>
      <c r="K36" s="44">
        <f t="shared" si="3"/>
        <v>4.8</v>
      </c>
      <c r="L36" s="25">
        <f t="shared" si="4"/>
        <v>4.8</v>
      </c>
    </row>
    <row r="37" spans="2:12" ht="24.75" customHeight="1">
      <c r="B37" s="10">
        <v>23</v>
      </c>
      <c r="C37" s="76" t="s">
        <v>95</v>
      </c>
      <c r="D37" s="74" t="s">
        <v>25</v>
      </c>
      <c r="E37" s="68">
        <v>19</v>
      </c>
      <c r="F37" s="66"/>
      <c r="G37" s="69"/>
      <c r="H37" s="22">
        <f t="shared" si="0"/>
        <v>3.5999999999999996</v>
      </c>
      <c r="I37" s="23">
        <f t="shared" si="1"/>
        <v>0</v>
      </c>
      <c r="J37" s="24">
        <f t="shared" si="2"/>
        <v>0</v>
      </c>
      <c r="K37" s="44">
        <f t="shared" si="3"/>
        <v>3.5999999999999996</v>
      </c>
      <c r="L37" s="25">
        <f t="shared" si="4"/>
        <v>3.5999999999999996</v>
      </c>
    </row>
    <row r="38" spans="2:12" ht="24.75" customHeight="1">
      <c r="B38" s="10">
        <v>24</v>
      </c>
      <c r="C38" s="76" t="s">
        <v>27</v>
      </c>
      <c r="D38" s="74" t="s">
        <v>26</v>
      </c>
      <c r="E38" s="68">
        <v>21</v>
      </c>
      <c r="F38" s="66">
        <v>12</v>
      </c>
      <c r="G38" s="69">
        <v>13</v>
      </c>
      <c r="H38" s="22">
        <f t="shared" si="0"/>
        <v>1.2</v>
      </c>
      <c r="I38" s="23">
        <f t="shared" si="1"/>
        <v>2.2</v>
      </c>
      <c r="J38" s="24">
        <f t="shared" si="2"/>
        <v>1</v>
      </c>
      <c r="K38" s="44">
        <f t="shared" si="3"/>
        <v>4.4</v>
      </c>
      <c r="L38" s="25">
        <f t="shared" si="4"/>
        <v>3.4000000000000004</v>
      </c>
    </row>
    <row r="39" spans="2:12" ht="24.75" customHeight="1">
      <c r="B39" s="10">
        <v>25</v>
      </c>
      <c r="C39" s="76" t="s">
        <v>80</v>
      </c>
      <c r="D39" s="74" t="s">
        <v>71</v>
      </c>
      <c r="E39" s="68"/>
      <c r="F39" s="66">
        <v>11</v>
      </c>
      <c r="G39" s="69"/>
      <c r="H39" s="22">
        <f t="shared" si="0"/>
        <v>0</v>
      </c>
      <c r="I39" s="23">
        <f t="shared" si="1"/>
        <v>3.3000000000000003</v>
      </c>
      <c r="J39" s="24">
        <f t="shared" si="2"/>
        <v>0</v>
      </c>
      <c r="K39" s="44">
        <f t="shared" si="3"/>
        <v>3.3000000000000003</v>
      </c>
      <c r="L39" s="25">
        <f t="shared" si="4"/>
        <v>3.3000000000000003</v>
      </c>
    </row>
    <row r="40" spans="2:12" ht="24.75" customHeight="1" thickBot="1">
      <c r="B40" s="32">
        <v>26</v>
      </c>
      <c r="C40" s="77" t="s">
        <v>40</v>
      </c>
      <c r="D40" s="75" t="s">
        <v>77</v>
      </c>
      <c r="E40" s="70"/>
      <c r="F40" s="71"/>
      <c r="G40" s="72">
        <v>12</v>
      </c>
      <c r="H40" s="35">
        <f t="shared" si="0"/>
        <v>0</v>
      </c>
      <c r="I40" s="36">
        <f t="shared" si="1"/>
        <v>0</v>
      </c>
      <c r="J40" s="37">
        <f t="shared" si="2"/>
        <v>2</v>
      </c>
      <c r="K40" s="45">
        <f t="shared" si="3"/>
        <v>2</v>
      </c>
      <c r="L40" s="38">
        <f t="shared" si="4"/>
        <v>2</v>
      </c>
    </row>
  </sheetData>
  <sheetProtection/>
  <mergeCells count="14">
    <mergeCell ref="K7:K14"/>
    <mergeCell ref="C2:L2"/>
    <mergeCell ref="C4:L4"/>
    <mergeCell ref="E7:G7"/>
    <mergeCell ref="C7:C14"/>
    <mergeCell ref="H7:H14"/>
    <mergeCell ref="L7:L14"/>
    <mergeCell ref="I7:I14"/>
    <mergeCell ref="E11:G11"/>
    <mergeCell ref="B7:B14"/>
    <mergeCell ref="E9:G9"/>
    <mergeCell ref="E13:G14"/>
    <mergeCell ref="J7:J14"/>
    <mergeCell ref="D7:D14"/>
  </mergeCells>
  <printOptions/>
  <pageMargins left="0.7500000000000001" right="0.7500000000000001" top="1" bottom="1" header="0.5" footer="0.5"/>
  <pageSetup fitToHeight="1" fitToWidth="1" orientation="landscape" paperSize="10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6"/>
  <sheetViews>
    <sheetView zoomScale="55" zoomScaleNormal="55" workbookViewId="0" topLeftCell="A1">
      <selection activeCell="G7" sqref="G7:I14"/>
    </sheetView>
  </sheetViews>
  <sheetFormatPr defaultColWidth="9.00390625" defaultRowHeight="12.75"/>
  <cols>
    <col min="1" max="1" width="11.00390625" style="0" customWidth="1"/>
    <col min="2" max="2" width="10.625" style="4" customWidth="1"/>
    <col min="3" max="3" width="15.875" style="4" customWidth="1"/>
    <col min="4" max="4" width="19.625" style="1" customWidth="1"/>
    <col min="5" max="6" width="18.50390625" style="1" customWidth="1"/>
    <col min="7" max="7" width="15.00390625" style="6" customWidth="1"/>
    <col min="8" max="9" width="15.875" style="4" customWidth="1"/>
    <col min="10" max="10" width="14.375" style="4" customWidth="1"/>
    <col min="11" max="11" width="15.50390625" style="5" customWidth="1"/>
    <col min="12" max="16384" width="11.00390625" style="0" customWidth="1"/>
  </cols>
  <sheetData>
    <row r="1" ht="12">
      <c r="B1" s="2"/>
    </row>
    <row r="2" spans="2:11" s="7" customFormat="1" ht="17.25">
      <c r="B2" s="12"/>
      <c r="C2" s="91" t="s">
        <v>9</v>
      </c>
      <c r="D2" s="91"/>
      <c r="E2" s="91"/>
      <c r="F2" s="91"/>
      <c r="G2" s="91"/>
      <c r="H2" s="91"/>
      <c r="I2" s="91"/>
      <c r="J2" s="91"/>
      <c r="K2" s="8"/>
    </row>
    <row r="3" spans="2:8" ht="12">
      <c r="B3" s="3"/>
      <c r="C3" s="3"/>
      <c r="D3" s="4"/>
      <c r="G3" s="1"/>
      <c r="H3" s="6"/>
    </row>
    <row r="4" spans="2:11" ht="15">
      <c r="B4" s="13"/>
      <c r="C4" s="93" t="s">
        <v>87</v>
      </c>
      <c r="D4" s="93"/>
      <c r="E4" s="93"/>
      <c r="F4" s="93"/>
      <c r="G4" s="93"/>
      <c r="H4" s="93"/>
      <c r="I4" s="93"/>
      <c r="J4" s="93"/>
      <c r="K4" s="4"/>
    </row>
    <row r="5" ht="12">
      <c r="B5" s="3"/>
    </row>
    <row r="6" spans="2:5" ht="12.75" thickBot="1">
      <c r="B6" s="3"/>
      <c r="E6" s="1" t="s">
        <v>6</v>
      </c>
    </row>
    <row r="7" spans="2:11" ht="37.5" customHeight="1" thickBot="1">
      <c r="B7" s="78" t="s">
        <v>8</v>
      </c>
      <c r="C7" s="89" t="s">
        <v>10</v>
      </c>
      <c r="D7" s="95" t="s">
        <v>31</v>
      </c>
      <c r="E7" s="96"/>
      <c r="F7" s="96"/>
      <c r="G7" s="47" t="s">
        <v>15</v>
      </c>
      <c r="H7" s="102" t="s">
        <v>14</v>
      </c>
      <c r="I7" s="86" t="s">
        <v>13</v>
      </c>
      <c r="J7" s="109" t="s">
        <v>47</v>
      </c>
      <c r="K7" s="99" t="s">
        <v>86</v>
      </c>
    </row>
    <row r="8" spans="2:11" ht="38.25" customHeight="1">
      <c r="B8" s="79"/>
      <c r="C8" s="90"/>
      <c r="D8" s="11" t="s">
        <v>33</v>
      </c>
      <c r="E8" s="17" t="s">
        <v>46</v>
      </c>
      <c r="F8" s="65" t="s">
        <v>32</v>
      </c>
      <c r="G8" s="48"/>
      <c r="H8" s="103"/>
      <c r="I8" s="87"/>
      <c r="J8" s="110"/>
      <c r="K8" s="100"/>
    </row>
    <row r="9" spans="2:11" ht="12.75" customHeight="1">
      <c r="B9" s="79"/>
      <c r="C9" s="90"/>
      <c r="D9" s="81" t="s">
        <v>1</v>
      </c>
      <c r="E9" s="82"/>
      <c r="F9" s="82"/>
      <c r="G9" s="48"/>
      <c r="H9" s="103"/>
      <c r="I9" s="87"/>
      <c r="J9" s="110"/>
      <c r="K9" s="100"/>
    </row>
    <row r="10" spans="2:11" ht="24.75" customHeight="1">
      <c r="B10" s="79"/>
      <c r="C10" s="90"/>
      <c r="D10" s="19">
        <f>COUNT(D15:D36)</f>
        <v>21</v>
      </c>
      <c r="E10" s="19">
        <f>COUNT(E15:E36)</f>
        <v>13</v>
      </c>
      <c r="F10" s="108">
        <f>COUNT(F15:F36)</f>
        <v>13</v>
      </c>
      <c r="G10" s="48"/>
      <c r="H10" s="103"/>
      <c r="I10" s="87"/>
      <c r="J10" s="110"/>
      <c r="K10" s="100"/>
    </row>
    <row r="11" spans="2:11" ht="24.75" customHeight="1">
      <c r="B11" s="79"/>
      <c r="C11" s="90"/>
      <c r="D11" s="81" t="s">
        <v>34</v>
      </c>
      <c r="E11" s="81"/>
      <c r="F11" s="81"/>
      <c r="G11" s="48"/>
      <c r="H11" s="103"/>
      <c r="I11" s="87"/>
      <c r="J11" s="110"/>
      <c r="K11" s="100"/>
    </row>
    <row r="12" spans="2:11" ht="24.75" customHeight="1">
      <c r="B12" s="79"/>
      <c r="C12" s="90"/>
      <c r="D12" s="20">
        <v>1.2</v>
      </c>
      <c r="E12" s="14">
        <v>1.1</v>
      </c>
      <c r="F12" s="49">
        <v>1</v>
      </c>
      <c r="G12" s="48"/>
      <c r="H12" s="103"/>
      <c r="I12" s="87"/>
      <c r="J12" s="110"/>
      <c r="K12" s="100"/>
    </row>
    <row r="13" spans="2:11" ht="21" customHeight="1">
      <c r="B13" s="79"/>
      <c r="C13" s="90"/>
      <c r="D13" s="83" t="s">
        <v>0</v>
      </c>
      <c r="E13" s="84"/>
      <c r="F13" s="84"/>
      <c r="G13" s="48"/>
      <c r="H13" s="103"/>
      <c r="I13" s="87"/>
      <c r="J13" s="110"/>
      <c r="K13" s="100"/>
    </row>
    <row r="14" spans="2:11" ht="10.5" customHeight="1" thickBot="1">
      <c r="B14" s="79"/>
      <c r="C14" s="106"/>
      <c r="D14" s="105"/>
      <c r="E14" s="105"/>
      <c r="F14" s="105"/>
      <c r="G14" s="98"/>
      <c r="H14" s="104"/>
      <c r="I14" s="88"/>
      <c r="J14" s="111"/>
      <c r="K14" s="100"/>
    </row>
    <row r="15" spans="2:11" ht="24.75" customHeight="1">
      <c r="B15" s="26">
        <v>1</v>
      </c>
      <c r="C15" s="40" t="s">
        <v>11</v>
      </c>
      <c r="D15" s="27">
        <v>2</v>
      </c>
      <c r="E15" s="15">
        <v>1</v>
      </c>
      <c r="F15" s="62">
        <v>1</v>
      </c>
      <c r="G15" s="22">
        <f aca="true" t="shared" si="0" ref="G15:G36">IF(D15&gt;0,(($D$10-D15)+1)*$D$12,0)</f>
        <v>24</v>
      </c>
      <c r="H15" s="23">
        <f aca="true" t="shared" si="1" ref="H15:H36">IF(E15&gt;0,(($E$10-E15)+1)*$E$12,0)</f>
        <v>14.3</v>
      </c>
      <c r="I15" s="107">
        <f aca="true" t="shared" si="2" ref="I15:I36">IF(F15&gt;0,(($F$10-F15)+1)*$F$12,0)</f>
        <v>13</v>
      </c>
      <c r="J15" s="56">
        <f aca="true" t="shared" si="3" ref="J15:J36">SUM(G15:I15)</f>
        <v>51.3</v>
      </c>
      <c r="K15" s="59">
        <f aca="true" t="shared" si="4" ref="K15:K36">SUM(G15:I15)-MIN(G15,H15,I15)</f>
        <v>38.3</v>
      </c>
    </row>
    <row r="16" spans="2:11" ht="24.75" customHeight="1">
      <c r="B16" s="9">
        <v>2</v>
      </c>
      <c r="C16" s="41" t="s">
        <v>35</v>
      </c>
      <c r="D16" s="21">
        <v>1</v>
      </c>
      <c r="E16" s="16"/>
      <c r="F16" s="63">
        <v>5</v>
      </c>
      <c r="G16" s="51">
        <f t="shared" si="0"/>
        <v>25.2</v>
      </c>
      <c r="H16" s="50">
        <f t="shared" si="1"/>
        <v>0</v>
      </c>
      <c r="I16" s="54">
        <f t="shared" si="2"/>
        <v>9</v>
      </c>
      <c r="J16" s="57">
        <f t="shared" si="3"/>
        <v>34.2</v>
      </c>
      <c r="K16" s="60">
        <f t="shared" si="4"/>
        <v>34.2</v>
      </c>
    </row>
    <row r="17" spans="2:11" ht="24.75" customHeight="1">
      <c r="B17" s="9">
        <v>3</v>
      </c>
      <c r="C17" s="41" t="s">
        <v>4</v>
      </c>
      <c r="D17" s="21">
        <v>3</v>
      </c>
      <c r="E17" s="16">
        <v>5</v>
      </c>
      <c r="F17" s="63"/>
      <c r="G17" s="51">
        <f t="shared" si="0"/>
        <v>22.8</v>
      </c>
      <c r="H17" s="50">
        <f t="shared" si="1"/>
        <v>9.9</v>
      </c>
      <c r="I17" s="54">
        <f t="shared" si="2"/>
        <v>0</v>
      </c>
      <c r="J17" s="57">
        <f t="shared" si="3"/>
        <v>32.7</v>
      </c>
      <c r="K17" s="60">
        <f t="shared" si="4"/>
        <v>32.7</v>
      </c>
    </row>
    <row r="18" spans="2:11" ht="24.75" customHeight="1">
      <c r="B18" s="9">
        <v>4</v>
      </c>
      <c r="C18" s="41" t="s">
        <v>49</v>
      </c>
      <c r="D18" s="21">
        <v>7</v>
      </c>
      <c r="E18" s="16">
        <v>2</v>
      </c>
      <c r="F18" s="63">
        <v>2</v>
      </c>
      <c r="G18" s="51">
        <f t="shared" si="0"/>
        <v>18</v>
      </c>
      <c r="H18" s="50">
        <f t="shared" si="1"/>
        <v>13.200000000000001</v>
      </c>
      <c r="I18" s="54">
        <f t="shared" si="2"/>
        <v>12</v>
      </c>
      <c r="J18" s="57">
        <f t="shared" si="3"/>
        <v>43.2</v>
      </c>
      <c r="K18" s="60">
        <f t="shared" si="4"/>
        <v>31.200000000000003</v>
      </c>
    </row>
    <row r="19" spans="2:11" ht="24.75" customHeight="1">
      <c r="B19" s="9">
        <v>5</v>
      </c>
      <c r="C19" s="41" t="s">
        <v>3</v>
      </c>
      <c r="D19" s="21">
        <v>6</v>
      </c>
      <c r="E19" s="16">
        <v>13</v>
      </c>
      <c r="F19" s="63">
        <v>4</v>
      </c>
      <c r="G19" s="51">
        <f t="shared" si="0"/>
        <v>19.2</v>
      </c>
      <c r="H19" s="50">
        <f t="shared" si="1"/>
        <v>1.1</v>
      </c>
      <c r="I19" s="54">
        <f t="shared" si="2"/>
        <v>10</v>
      </c>
      <c r="J19" s="57">
        <f t="shared" si="3"/>
        <v>30.3</v>
      </c>
      <c r="K19" s="60">
        <f t="shared" si="4"/>
        <v>29.2</v>
      </c>
    </row>
    <row r="20" spans="2:11" ht="24.75" customHeight="1">
      <c r="B20" s="9">
        <v>6</v>
      </c>
      <c r="C20" s="41" t="s">
        <v>19</v>
      </c>
      <c r="D20" s="21">
        <v>9</v>
      </c>
      <c r="E20" s="16">
        <v>3</v>
      </c>
      <c r="F20" s="63">
        <v>3</v>
      </c>
      <c r="G20" s="51">
        <f t="shared" si="0"/>
        <v>15.6</v>
      </c>
      <c r="H20" s="50">
        <f t="shared" si="1"/>
        <v>12.100000000000001</v>
      </c>
      <c r="I20" s="54">
        <f t="shared" si="2"/>
        <v>11</v>
      </c>
      <c r="J20" s="57">
        <f t="shared" si="3"/>
        <v>38.7</v>
      </c>
      <c r="K20" s="60">
        <f t="shared" si="4"/>
        <v>27.700000000000003</v>
      </c>
    </row>
    <row r="21" spans="2:11" ht="24.75" customHeight="1">
      <c r="B21" s="9">
        <v>7</v>
      </c>
      <c r="C21" s="41" t="s">
        <v>36</v>
      </c>
      <c r="D21" s="21">
        <v>10</v>
      </c>
      <c r="E21" s="16">
        <v>4</v>
      </c>
      <c r="F21" s="63">
        <v>6</v>
      </c>
      <c r="G21" s="51">
        <f t="shared" si="0"/>
        <v>14.399999999999999</v>
      </c>
      <c r="H21" s="50">
        <f t="shared" si="1"/>
        <v>11</v>
      </c>
      <c r="I21" s="54">
        <f t="shared" si="2"/>
        <v>8</v>
      </c>
      <c r="J21" s="57">
        <f t="shared" si="3"/>
        <v>33.4</v>
      </c>
      <c r="K21" s="60">
        <f t="shared" si="4"/>
        <v>25.4</v>
      </c>
    </row>
    <row r="22" spans="2:11" ht="24.75" customHeight="1">
      <c r="B22" s="9">
        <v>8</v>
      </c>
      <c r="C22" s="41" t="s">
        <v>12</v>
      </c>
      <c r="D22" s="21">
        <v>4</v>
      </c>
      <c r="E22" s="16"/>
      <c r="F22" s="63"/>
      <c r="G22" s="51">
        <f t="shared" si="0"/>
        <v>21.599999999999998</v>
      </c>
      <c r="H22" s="50">
        <f t="shared" si="1"/>
        <v>0</v>
      </c>
      <c r="I22" s="54">
        <f t="shared" si="2"/>
        <v>0</v>
      </c>
      <c r="J22" s="57">
        <f t="shared" si="3"/>
        <v>21.599999999999998</v>
      </c>
      <c r="K22" s="60">
        <f t="shared" si="4"/>
        <v>21.599999999999998</v>
      </c>
    </row>
    <row r="23" spans="2:11" ht="24.75" customHeight="1">
      <c r="B23" s="9">
        <v>9</v>
      </c>
      <c r="C23" s="41" t="s">
        <v>20</v>
      </c>
      <c r="D23" s="21">
        <v>11</v>
      </c>
      <c r="E23" s="16">
        <v>7</v>
      </c>
      <c r="F23" s="63"/>
      <c r="G23" s="51">
        <f t="shared" si="0"/>
        <v>13.2</v>
      </c>
      <c r="H23" s="50">
        <f t="shared" si="1"/>
        <v>7.700000000000001</v>
      </c>
      <c r="I23" s="54">
        <f t="shared" si="2"/>
        <v>0</v>
      </c>
      <c r="J23" s="57">
        <f t="shared" si="3"/>
        <v>20.9</v>
      </c>
      <c r="K23" s="60">
        <f t="shared" si="4"/>
        <v>20.9</v>
      </c>
    </row>
    <row r="24" spans="2:11" ht="24.75" customHeight="1">
      <c r="B24" s="9">
        <v>10</v>
      </c>
      <c r="C24" s="41" t="s">
        <v>48</v>
      </c>
      <c r="D24" s="21">
        <v>5</v>
      </c>
      <c r="E24" s="16"/>
      <c r="F24" s="63"/>
      <c r="G24" s="51">
        <f t="shared" si="0"/>
        <v>20.4</v>
      </c>
      <c r="H24" s="50">
        <f t="shared" si="1"/>
        <v>0</v>
      </c>
      <c r="I24" s="54">
        <f t="shared" si="2"/>
        <v>0</v>
      </c>
      <c r="J24" s="57">
        <f t="shared" si="3"/>
        <v>20.4</v>
      </c>
      <c r="K24" s="60">
        <f t="shared" si="4"/>
        <v>20.4</v>
      </c>
    </row>
    <row r="25" spans="2:11" ht="24.75" customHeight="1">
      <c r="B25" s="9">
        <v>11</v>
      </c>
      <c r="C25" s="41" t="s">
        <v>21</v>
      </c>
      <c r="D25" s="21">
        <v>13</v>
      </c>
      <c r="E25" s="16">
        <v>6</v>
      </c>
      <c r="F25" s="63">
        <v>8</v>
      </c>
      <c r="G25" s="51">
        <f t="shared" si="0"/>
        <v>10.799999999999999</v>
      </c>
      <c r="H25" s="50">
        <f t="shared" si="1"/>
        <v>8.8</v>
      </c>
      <c r="I25" s="54">
        <f t="shared" si="2"/>
        <v>6</v>
      </c>
      <c r="J25" s="57">
        <f t="shared" si="3"/>
        <v>25.6</v>
      </c>
      <c r="K25" s="60">
        <f t="shared" si="4"/>
        <v>19.6</v>
      </c>
    </row>
    <row r="26" spans="2:11" ht="24.75" customHeight="1">
      <c r="B26" s="9">
        <v>12</v>
      </c>
      <c r="C26" s="41" t="s">
        <v>85</v>
      </c>
      <c r="D26" s="21">
        <v>12</v>
      </c>
      <c r="E26" s="16">
        <v>8</v>
      </c>
      <c r="F26" s="63">
        <v>12</v>
      </c>
      <c r="G26" s="51">
        <f t="shared" si="0"/>
        <v>12</v>
      </c>
      <c r="H26" s="50">
        <f t="shared" si="1"/>
        <v>6.6000000000000005</v>
      </c>
      <c r="I26" s="54">
        <f t="shared" si="2"/>
        <v>2</v>
      </c>
      <c r="J26" s="57">
        <f t="shared" si="3"/>
        <v>20.6</v>
      </c>
      <c r="K26" s="60">
        <f t="shared" si="4"/>
        <v>18.6</v>
      </c>
    </row>
    <row r="27" spans="2:11" ht="24.75" customHeight="1">
      <c r="B27" s="9">
        <v>13</v>
      </c>
      <c r="C27" s="41" t="s">
        <v>50</v>
      </c>
      <c r="D27" s="21">
        <v>8</v>
      </c>
      <c r="E27" s="16"/>
      <c r="F27" s="63"/>
      <c r="G27" s="51">
        <f t="shared" si="0"/>
        <v>16.8</v>
      </c>
      <c r="H27" s="50">
        <f t="shared" si="1"/>
        <v>0</v>
      </c>
      <c r="I27" s="54">
        <f t="shared" si="2"/>
        <v>0</v>
      </c>
      <c r="J27" s="57">
        <f t="shared" si="3"/>
        <v>16.8</v>
      </c>
      <c r="K27" s="60">
        <f t="shared" si="4"/>
        <v>16.8</v>
      </c>
    </row>
    <row r="28" spans="2:11" ht="24.75" customHeight="1">
      <c r="B28" s="9">
        <v>14</v>
      </c>
      <c r="C28" s="41" t="s">
        <v>5</v>
      </c>
      <c r="D28" s="21">
        <v>16</v>
      </c>
      <c r="E28" s="16">
        <v>9</v>
      </c>
      <c r="F28" s="63">
        <v>10</v>
      </c>
      <c r="G28" s="51">
        <f t="shared" si="0"/>
        <v>7.199999999999999</v>
      </c>
      <c r="H28" s="50">
        <f t="shared" si="1"/>
        <v>5.5</v>
      </c>
      <c r="I28" s="54">
        <f t="shared" si="2"/>
        <v>4</v>
      </c>
      <c r="J28" s="57">
        <f t="shared" si="3"/>
        <v>16.7</v>
      </c>
      <c r="K28" s="60">
        <f t="shared" si="4"/>
        <v>12.7</v>
      </c>
    </row>
    <row r="29" spans="2:11" ht="24.75" customHeight="1">
      <c r="B29" s="9">
        <v>15</v>
      </c>
      <c r="C29" s="41" t="s">
        <v>23</v>
      </c>
      <c r="D29" s="21"/>
      <c r="E29" s="16">
        <v>10</v>
      </c>
      <c r="F29" s="63">
        <v>7</v>
      </c>
      <c r="G29" s="51">
        <f t="shared" si="0"/>
        <v>0</v>
      </c>
      <c r="H29" s="50">
        <f t="shared" si="1"/>
        <v>4.4</v>
      </c>
      <c r="I29" s="54">
        <f t="shared" si="2"/>
        <v>7</v>
      </c>
      <c r="J29" s="57">
        <f t="shared" si="3"/>
        <v>11.4</v>
      </c>
      <c r="K29" s="60">
        <f t="shared" si="4"/>
        <v>11.4</v>
      </c>
    </row>
    <row r="30" spans="2:11" ht="24.75" customHeight="1">
      <c r="B30" s="9">
        <v>16</v>
      </c>
      <c r="C30" s="41" t="s">
        <v>64</v>
      </c>
      <c r="D30" s="21">
        <v>14</v>
      </c>
      <c r="E30" s="16"/>
      <c r="F30" s="63"/>
      <c r="G30" s="51">
        <f t="shared" si="0"/>
        <v>9.6</v>
      </c>
      <c r="H30" s="50">
        <f t="shared" si="1"/>
        <v>0</v>
      </c>
      <c r="I30" s="54">
        <f t="shared" si="2"/>
        <v>0</v>
      </c>
      <c r="J30" s="57">
        <f t="shared" si="3"/>
        <v>9.6</v>
      </c>
      <c r="K30" s="60">
        <f t="shared" si="4"/>
        <v>9.6</v>
      </c>
    </row>
    <row r="31" spans="2:11" ht="24.75" customHeight="1">
      <c r="B31" s="9">
        <v>17</v>
      </c>
      <c r="C31" s="41" t="s">
        <v>25</v>
      </c>
      <c r="D31" s="21">
        <v>19</v>
      </c>
      <c r="E31" s="16"/>
      <c r="F31" s="63">
        <v>9</v>
      </c>
      <c r="G31" s="51">
        <f t="shared" si="0"/>
        <v>3.5999999999999996</v>
      </c>
      <c r="H31" s="50">
        <f t="shared" si="1"/>
        <v>0</v>
      </c>
      <c r="I31" s="54">
        <f t="shared" si="2"/>
        <v>5</v>
      </c>
      <c r="J31" s="57">
        <f t="shared" si="3"/>
        <v>8.6</v>
      </c>
      <c r="K31" s="60">
        <f t="shared" si="4"/>
        <v>8.6</v>
      </c>
    </row>
    <row r="32" spans="2:11" ht="24.75" customHeight="1">
      <c r="B32" s="9">
        <v>18</v>
      </c>
      <c r="C32" s="41" t="s">
        <v>66</v>
      </c>
      <c r="D32" s="21">
        <v>15</v>
      </c>
      <c r="E32" s="16"/>
      <c r="F32" s="63"/>
      <c r="G32" s="51">
        <f t="shared" si="0"/>
        <v>8.4</v>
      </c>
      <c r="H32" s="50">
        <f t="shared" si="1"/>
        <v>0</v>
      </c>
      <c r="I32" s="54">
        <f t="shared" si="2"/>
        <v>0</v>
      </c>
      <c r="J32" s="57">
        <f t="shared" si="3"/>
        <v>8.4</v>
      </c>
      <c r="K32" s="60">
        <f t="shared" si="4"/>
        <v>8.4</v>
      </c>
    </row>
    <row r="33" spans="2:11" ht="24.75" customHeight="1">
      <c r="B33" s="9">
        <v>19</v>
      </c>
      <c r="C33" s="41" t="s">
        <v>71</v>
      </c>
      <c r="D33" s="21">
        <v>18</v>
      </c>
      <c r="E33" s="16">
        <v>11</v>
      </c>
      <c r="F33" s="63"/>
      <c r="G33" s="51">
        <f t="shared" si="0"/>
        <v>4.8</v>
      </c>
      <c r="H33" s="50">
        <f t="shared" si="1"/>
        <v>3.3000000000000003</v>
      </c>
      <c r="I33" s="54">
        <f t="shared" si="2"/>
        <v>0</v>
      </c>
      <c r="J33" s="57">
        <f t="shared" si="3"/>
        <v>8.1</v>
      </c>
      <c r="K33" s="60">
        <f t="shared" si="4"/>
        <v>8.1</v>
      </c>
    </row>
    <row r="34" spans="2:11" ht="24.75" customHeight="1">
      <c r="B34" s="9">
        <v>20</v>
      </c>
      <c r="C34" s="41" t="s">
        <v>69</v>
      </c>
      <c r="D34" s="21">
        <v>17</v>
      </c>
      <c r="E34" s="16"/>
      <c r="F34" s="63"/>
      <c r="G34" s="51">
        <f t="shared" si="0"/>
        <v>6</v>
      </c>
      <c r="H34" s="50">
        <f t="shared" si="1"/>
        <v>0</v>
      </c>
      <c r="I34" s="54">
        <f t="shared" si="2"/>
        <v>0</v>
      </c>
      <c r="J34" s="57">
        <f t="shared" si="3"/>
        <v>6</v>
      </c>
      <c r="K34" s="60">
        <f t="shared" si="4"/>
        <v>6</v>
      </c>
    </row>
    <row r="35" spans="2:11" ht="24.75" customHeight="1">
      <c r="B35" s="9">
        <v>21</v>
      </c>
      <c r="C35" s="41" t="s">
        <v>24</v>
      </c>
      <c r="D35" s="21">
        <v>20</v>
      </c>
      <c r="E35" s="16"/>
      <c r="F35" s="63">
        <v>11</v>
      </c>
      <c r="G35" s="51">
        <f t="shared" si="0"/>
        <v>2.4</v>
      </c>
      <c r="H35" s="50">
        <f t="shared" si="1"/>
        <v>0</v>
      </c>
      <c r="I35" s="54">
        <f t="shared" si="2"/>
        <v>3</v>
      </c>
      <c r="J35" s="57">
        <f t="shared" si="3"/>
        <v>5.4</v>
      </c>
      <c r="K35" s="60">
        <f t="shared" si="4"/>
        <v>5.4</v>
      </c>
    </row>
    <row r="36" spans="2:11" ht="24.75" customHeight="1" thickBot="1">
      <c r="B36" s="39">
        <v>22</v>
      </c>
      <c r="C36" s="42" t="s">
        <v>26</v>
      </c>
      <c r="D36" s="33">
        <v>21</v>
      </c>
      <c r="E36" s="34">
        <v>12</v>
      </c>
      <c r="F36" s="64">
        <v>13</v>
      </c>
      <c r="G36" s="52">
        <f t="shared" si="0"/>
        <v>1.2</v>
      </c>
      <c r="H36" s="53">
        <f t="shared" si="1"/>
        <v>2.2</v>
      </c>
      <c r="I36" s="55">
        <f t="shared" si="2"/>
        <v>1</v>
      </c>
      <c r="J36" s="58">
        <f t="shared" si="3"/>
        <v>4.4</v>
      </c>
      <c r="K36" s="61">
        <f t="shared" si="4"/>
        <v>3.4000000000000004</v>
      </c>
    </row>
  </sheetData>
  <mergeCells count="13">
    <mergeCell ref="B7:B14"/>
    <mergeCell ref="C7:C14"/>
    <mergeCell ref="D7:F7"/>
    <mergeCell ref="G7:G14"/>
    <mergeCell ref="C2:J2"/>
    <mergeCell ref="C4:J4"/>
    <mergeCell ref="K7:K14"/>
    <mergeCell ref="D9:F9"/>
    <mergeCell ref="D11:F11"/>
    <mergeCell ref="D13:F14"/>
    <mergeCell ref="H7:H14"/>
    <mergeCell ref="I7:I14"/>
    <mergeCell ref="J7:J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7"/>
  <sheetViews>
    <sheetView workbookViewId="0" topLeftCell="A1">
      <selection activeCell="G20" sqref="G20"/>
    </sheetView>
  </sheetViews>
  <sheetFormatPr defaultColWidth="9.00390625" defaultRowHeight="12.75"/>
  <cols>
    <col min="2" max="2" width="19.50390625" style="0" customWidth="1"/>
    <col min="3" max="3" width="18.50390625" style="0" customWidth="1"/>
  </cols>
  <sheetData>
    <row r="2" ht="12">
      <c r="B2" t="s">
        <v>38</v>
      </c>
    </row>
    <row r="3" spans="1:4" ht="12.75" customHeight="1">
      <c r="A3">
        <v>1</v>
      </c>
      <c r="B3" t="s">
        <v>11</v>
      </c>
      <c r="C3" t="s">
        <v>18</v>
      </c>
      <c r="D3">
        <v>1</v>
      </c>
    </row>
    <row r="4" spans="1:4" ht="12">
      <c r="A4">
        <v>2</v>
      </c>
      <c r="B4" t="s">
        <v>49</v>
      </c>
      <c r="C4" t="s">
        <v>29</v>
      </c>
      <c r="D4">
        <v>2</v>
      </c>
    </row>
    <row r="5" spans="1:4" ht="12">
      <c r="A5">
        <v>3</v>
      </c>
      <c r="B5" t="s">
        <v>19</v>
      </c>
      <c r="C5" t="s">
        <v>30</v>
      </c>
      <c r="D5">
        <v>3</v>
      </c>
    </row>
    <row r="6" spans="1:4" ht="12">
      <c r="A6">
        <v>4</v>
      </c>
      <c r="B6" t="s">
        <v>36</v>
      </c>
      <c r="C6" t="s">
        <v>41</v>
      </c>
      <c r="D6">
        <v>4</v>
      </c>
    </row>
    <row r="7" spans="1:4" ht="12">
      <c r="A7">
        <v>5</v>
      </c>
      <c r="B7" t="s">
        <v>4</v>
      </c>
      <c r="C7" t="s">
        <v>76</v>
      </c>
      <c r="D7">
        <v>5</v>
      </c>
    </row>
    <row r="8" spans="1:4" ht="12" customHeight="1">
      <c r="A8">
        <v>6</v>
      </c>
      <c r="B8" t="s">
        <v>21</v>
      </c>
      <c r="C8" t="s">
        <v>22</v>
      </c>
      <c r="D8">
        <v>6</v>
      </c>
    </row>
    <row r="9" spans="1:4" ht="12">
      <c r="A9">
        <v>7</v>
      </c>
      <c r="B9" t="s">
        <v>20</v>
      </c>
      <c r="C9" t="s">
        <v>43</v>
      </c>
      <c r="D9">
        <v>7</v>
      </c>
    </row>
    <row r="10" spans="1:4" ht="12">
      <c r="A10">
        <v>8</v>
      </c>
      <c r="B10" t="s">
        <v>77</v>
      </c>
      <c r="C10" t="s">
        <v>78</v>
      </c>
      <c r="D10">
        <v>8</v>
      </c>
    </row>
    <row r="11" spans="1:4" ht="12">
      <c r="A11">
        <v>9</v>
      </c>
      <c r="B11" t="s">
        <v>5</v>
      </c>
      <c r="C11" t="s">
        <v>28</v>
      </c>
      <c r="D11">
        <v>9</v>
      </c>
    </row>
    <row r="12" spans="1:4" ht="12">
      <c r="A12">
        <v>10</v>
      </c>
      <c r="B12" t="s">
        <v>23</v>
      </c>
      <c r="C12" t="s">
        <v>79</v>
      </c>
      <c r="D12">
        <v>10</v>
      </c>
    </row>
    <row r="13" spans="1:4" ht="12">
      <c r="A13">
        <v>11</v>
      </c>
      <c r="B13" t="s">
        <v>71</v>
      </c>
      <c r="C13" t="s">
        <v>80</v>
      </c>
      <c r="D13">
        <v>11</v>
      </c>
    </row>
    <row r="14" spans="1:4" ht="12">
      <c r="A14">
        <v>12</v>
      </c>
      <c r="B14" t="s">
        <v>26</v>
      </c>
      <c r="C14" t="s">
        <v>27</v>
      </c>
      <c r="D14">
        <v>12</v>
      </c>
    </row>
    <row r="15" spans="1:4" ht="12">
      <c r="A15">
        <v>13</v>
      </c>
      <c r="B15" t="s">
        <v>3</v>
      </c>
      <c r="C15" t="s">
        <v>81</v>
      </c>
      <c r="D15">
        <v>13</v>
      </c>
    </row>
    <row r="19" ht="12">
      <c r="B19" t="s">
        <v>16</v>
      </c>
    </row>
    <row r="20" spans="1:4" ht="12">
      <c r="A20">
        <v>1</v>
      </c>
      <c r="B20" t="s">
        <v>35</v>
      </c>
      <c r="C20" t="s">
        <v>51</v>
      </c>
      <c r="D20">
        <v>1</v>
      </c>
    </row>
    <row r="21" spans="1:4" ht="15" customHeight="1">
      <c r="A21">
        <v>2</v>
      </c>
      <c r="B21" t="s">
        <v>11</v>
      </c>
      <c r="C21" t="s">
        <v>53</v>
      </c>
      <c r="D21">
        <v>2</v>
      </c>
    </row>
    <row r="22" spans="1:4" ht="12">
      <c r="A22">
        <v>3</v>
      </c>
      <c r="B22" t="s">
        <v>4</v>
      </c>
      <c r="C22" t="s">
        <v>52</v>
      </c>
      <c r="D22">
        <v>3</v>
      </c>
    </row>
    <row r="23" spans="1:4" ht="12">
      <c r="A23">
        <v>4</v>
      </c>
      <c r="B23" t="s">
        <v>12</v>
      </c>
      <c r="C23" t="s">
        <v>54</v>
      </c>
      <c r="D23">
        <v>4</v>
      </c>
    </row>
    <row r="24" spans="1:4" ht="12">
      <c r="A24">
        <v>5</v>
      </c>
      <c r="B24" t="s">
        <v>48</v>
      </c>
      <c r="C24" t="s">
        <v>55</v>
      </c>
      <c r="D24">
        <v>5</v>
      </c>
    </row>
    <row r="25" spans="1:4" ht="12">
      <c r="A25">
        <v>6</v>
      </c>
      <c r="B25" t="s">
        <v>3</v>
      </c>
      <c r="C25" t="s">
        <v>56</v>
      </c>
      <c r="D25">
        <v>6</v>
      </c>
    </row>
    <row r="26" spans="1:4" ht="12">
      <c r="A26">
        <v>7</v>
      </c>
      <c r="B26" t="s">
        <v>49</v>
      </c>
      <c r="C26" t="s">
        <v>57</v>
      </c>
      <c r="D26">
        <v>7</v>
      </c>
    </row>
    <row r="27" spans="1:4" ht="12">
      <c r="A27">
        <v>8</v>
      </c>
      <c r="B27" t="s">
        <v>50</v>
      </c>
      <c r="C27" t="s">
        <v>58</v>
      </c>
      <c r="D27">
        <v>8</v>
      </c>
    </row>
    <row r="28" spans="1:4" ht="12">
      <c r="A28">
        <v>9</v>
      </c>
      <c r="B28" t="s">
        <v>19</v>
      </c>
      <c r="C28" t="s">
        <v>59</v>
      </c>
      <c r="D28">
        <v>9</v>
      </c>
    </row>
    <row r="29" spans="1:4" ht="12">
      <c r="A29">
        <v>10</v>
      </c>
      <c r="B29" t="s">
        <v>36</v>
      </c>
      <c r="C29" t="s">
        <v>60</v>
      </c>
      <c r="D29">
        <v>10</v>
      </c>
    </row>
    <row r="30" spans="1:4" ht="15" customHeight="1">
      <c r="A30">
        <v>11</v>
      </c>
      <c r="B30" t="s">
        <v>20</v>
      </c>
      <c r="C30" t="s">
        <v>61</v>
      </c>
      <c r="D30">
        <v>11</v>
      </c>
    </row>
    <row r="31" spans="1:4" ht="12">
      <c r="A31">
        <v>12</v>
      </c>
      <c r="B31" t="s">
        <v>2</v>
      </c>
      <c r="C31" t="s">
        <v>62</v>
      </c>
      <c r="D31">
        <v>12</v>
      </c>
    </row>
    <row r="32" spans="1:4" ht="12">
      <c r="A32">
        <v>13</v>
      </c>
      <c r="B32" t="s">
        <v>21</v>
      </c>
      <c r="C32" t="s">
        <v>63</v>
      </c>
      <c r="D32">
        <v>13</v>
      </c>
    </row>
    <row r="33" spans="1:4" ht="12">
      <c r="A33">
        <v>14</v>
      </c>
      <c r="B33" t="s">
        <v>64</v>
      </c>
      <c r="C33" t="s">
        <v>65</v>
      </c>
      <c r="D33">
        <v>14</v>
      </c>
    </row>
    <row r="34" spans="1:4" ht="12">
      <c r="A34">
        <v>15</v>
      </c>
      <c r="B34" t="s">
        <v>66</v>
      </c>
      <c r="C34" t="s">
        <v>67</v>
      </c>
      <c r="D34">
        <v>15</v>
      </c>
    </row>
    <row r="35" spans="1:4" ht="12">
      <c r="A35">
        <v>16</v>
      </c>
      <c r="B35" t="s">
        <v>5</v>
      </c>
      <c r="C35" t="s">
        <v>68</v>
      </c>
      <c r="D35">
        <v>16</v>
      </c>
    </row>
    <row r="36" spans="1:4" ht="12">
      <c r="A36">
        <v>17</v>
      </c>
      <c r="B36" t="s">
        <v>69</v>
      </c>
      <c r="C36" t="s">
        <v>70</v>
      </c>
      <c r="D36">
        <v>17</v>
      </c>
    </row>
    <row r="37" spans="1:4" ht="12">
      <c r="A37">
        <v>18</v>
      </c>
      <c r="B37" t="s">
        <v>71</v>
      </c>
      <c r="C37" t="s">
        <v>72</v>
      </c>
      <c r="D37">
        <v>18</v>
      </c>
    </row>
    <row r="38" spans="1:4" ht="12">
      <c r="A38">
        <v>19</v>
      </c>
      <c r="B38" t="s">
        <v>25</v>
      </c>
      <c r="C38" t="s">
        <v>73</v>
      </c>
      <c r="D38">
        <v>19</v>
      </c>
    </row>
    <row r="39" spans="1:4" ht="12">
      <c r="A39">
        <v>20</v>
      </c>
      <c r="B39" t="s">
        <v>24</v>
      </c>
      <c r="C39" t="s">
        <v>74</v>
      </c>
      <c r="D39">
        <v>20</v>
      </c>
    </row>
    <row r="40" spans="1:4" ht="12">
      <c r="A40">
        <v>21</v>
      </c>
      <c r="B40" t="s">
        <v>26</v>
      </c>
      <c r="C40" t="s">
        <v>75</v>
      </c>
      <c r="D40">
        <v>21</v>
      </c>
    </row>
    <row r="44" ht="12">
      <c r="B44" t="s">
        <v>45</v>
      </c>
    </row>
    <row r="45" spans="1:4" ht="12">
      <c r="A45">
        <v>1</v>
      </c>
      <c r="B45" t="s">
        <v>11</v>
      </c>
      <c r="C45" t="s">
        <v>18</v>
      </c>
      <c r="D45">
        <v>1</v>
      </c>
    </row>
    <row r="46" spans="1:4" ht="12">
      <c r="A46">
        <v>2</v>
      </c>
      <c r="B46" t="s">
        <v>49</v>
      </c>
      <c r="C46" t="s">
        <v>29</v>
      </c>
      <c r="D46">
        <v>2</v>
      </c>
    </row>
    <row r="47" spans="1:4" ht="12">
      <c r="A47">
        <v>3</v>
      </c>
      <c r="B47" t="s">
        <v>19</v>
      </c>
      <c r="C47" t="s">
        <v>30</v>
      </c>
      <c r="D47">
        <v>3</v>
      </c>
    </row>
    <row r="48" spans="1:4" ht="12">
      <c r="A48">
        <v>4</v>
      </c>
      <c r="B48" t="s">
        <v>3</v>
      </c>
      <c r="C48" t="s">
        <v>82</v>
      </c>
      <c r="D48">
        <v>4</v>
      </c>
    </row>
    <row r="49" spans="1:4" ht="12">
      <c r="A49">
        <v>5</v>
      </c>
      <c r="B49" t="s">
        <v>35</v>
      </c>
      <c r="C49" t="s">
        <v>42</v>
      </c>
      <c r="D49">
        <v>5</v>
      </c>
    </row>
    <row r="50" spans="1:4" ht="12">
      <c r="A50">
        <v>6</v>
      </c>
      <c r="B50" t="s">
        <v>36</v>
      </c>
      <c r="C50" t="s">
        <v>41</v>
      </c>
      <c r="D50">
        <v>6</v>
      </c>
    </row>
    <row r="51" spans="1:4" ht="12">
      <c r="A51">
        <v>7</v>
      </c>
      <c r="B51" t="s">
        <v>23</v>
      </c>
      <c r="C51" t="s">
        <v>79</v>
      </c>
      <c r="D51">
        <v>7</v>
      </c>
    </row>
    <row r="52" spans="1:4" ht="12">
      <c r="A52">
        <v>8</v>
      </c>
      <c r="B52" t="s">
        <v>21</v>
      </c>
      <c r="C52" t="s">
        <v>22</v>
      </c>
      <c r="D52">
        <v>8</v>
      </c>
    </row>
    <row r="53" spans="1:4" ht="12">
      <c r="A53">
        <v>9</v>
      </c>
      <c r="B53" t="s">
        <v>25</v>
      </c>
      <c r="C53" t="s">
        <v>83</v>
      </c>
      <c r="D53">
        <v>9</v>
      </c>
    </row>
    <row r="54" spans="1:4" ht="12">
      <c r="A54">
        <v>10</v>
      </c>
      <c r="B54" t="s">
        <v>5</v>
      </c>
      <c r="C54" t="s">
        <v>28</v>
      </c>
      <c r="D54">
        <v>10</v>
      </c>
    </row>
    <row r="55" spans="1:4" ht="12">
      <c r="A55">
        <v>11</v>
      </c>
      <c r="B55" t="s">
        <v>24</v>
      </c>
      <c r="C55" t="s">
        <v>84</v>
      </c>
      <c r="D55">
        <v>11</v>
      </c>
    </row>
    <row r="56" spans="1:4" ht="12">
      <c r="A56">
        <v>12</v>
      </c>
      <c r="B56" t="s">
        <v>77</v>
      </c>
      <c r="C56" t="s">
        <v>40</v>
      </c>
      <c r="D56">
        <v>12</v>
      </c>
    </row>
    <row r="57" spans="1:4" ht="12">
      <c r="A57">
        <v>13</v>
      </c>
      <c r="B57" t="s">
        <v>26</v>
      </c>
      <c r="C57" t="s">
        <v>27</v>
      </c>
      <c r="D57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Kurbatova</dc:creator>
  <cp:keywords/>
  <dc:description/>
  <cp:lastModifiedBy>User</cp:lastModifiedBy>
  <cp:lastPrinted>2012-11-15T10:37:01Z</cp:lastPrinted>
  <dcterms:created xsi:type="dcterms:W3CDTF">2012-11-15T10:31:24Z</dcterms:created>
  <dcterms:modified xsi:type="dcterms:W3CDTF">2023-12-29T08:28:43Z</dcterms:modified>
  <cp:category/>
  <cp:version/>
  <cp:contentType/>
  <cp:contentStatus/>
</cp:coreProperties>
</file>